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50" windowWidth="14955" windowHeight="11880" activeTab="0"/>
  </bookViews>
  <sheets>
    <sheet name="コスモ戸塚ルミネンス708_リフォーム工事詳細" sheetId="1" r:id="rId1"/>
  </sheets>
  <externalReferences>
    <externalReference r:id="rId4"/>
  </externalReferences>
  <definedNames>
    <definedName name="_xlnm.Print_Area" localSheetId="0">'コスモ戸塚ルミネンス708_リフォーム工事詳細'!$A$1:$H$80</definedName>
    <definedName name="_xlnm.Print_Titles" localSheetId="0">'コスモ戸塚ルミネンス708_リフォーム工事詳細'!$12:$12</definedName>
    <definedName name="見積" localSheetId="0">'コスモ戸塚ルミネンス708_リフォーム工事詳細'!$J$11</definedName>
    <definedName name="見積">#REF!</definedName>
    <definedName name="見積表" localSheetId="0">'コスモ戸塚ルミネンス708_リフォーム工事詳細'!$A$13:$H$77</definedName>
    <definedName name="見積表">#REF!</definedName>
  </definedNames>
  <calcPr fullCalcOnLoad="1"/>
</workbook>
</file>

<file path=xl/sharedStrings.xml><?xml version="1.0" encoding="utf-8"?>
<sst xmlns="http://schemas.openxmlformats.org/spreadsheetml/2006/main" count="144" uniqueCount="90">
  <si>
    <t>（有）ミサトホームサービス</t>
  </si>
  <si>
    <t>　多摩市豊ヶ丘1-60-17</t>
  </si>
  <si>
    <t>　TEL　042-357-8236</t>
  </si>
  <si>
    <t>御見積合計金額</t>
  </si>
  <si>
    <t>　担当：</t>
  </si>
  <si>
    <t>品　　　　　　　　名</t>
  </si>
  <si>
    <t>数　量</t>
  </si>
  <si>
    <t>単位</t>
  </si>
  <si>
    <t>単　価</t>
  </si>
  <si>
    <t>金　額</t>
  </si>
  <si>
    <t>合　計</t>
  </si>
  <si>
    <t>※クロス・CF・じゅうたん・フローリングは材料・工賃込みの単価です。</t>
  </si>
  <si>
    <t>　　　　　　　　</t>
  </si>
  <si>
    <t>　FAX　042-357-8237</t>
  </si>
  <si>
    <t>現場名：</t>
  </si>
  <si>
    <t>（うち　消費税額</t>
  </si>
  <si>
    <t>％</t>
  </si>
  <si>
    <t>税　抜　合　計</t>
  </si>
  <si>
    <t>消　費　税</t>
  </si>
  <si>
    <t>）</t>
  </si>
  <si>
    <t>※諸経費には、養生費、運搬費、現場費用などが含まれています。</t>
  </si>
  <si>
    <t>飯岡千絵</t>
  </si>
  <si>
    <t>クロス張替え</t>
  </si>
  <si>
    <t>玄関・廊下　　　　　　　　天井・壁</t>
  </si>
  <si>
    <t>㎡</t>
  </si>
  <si>
    <t>洋室①　　　　　　　　　　天井・壁</t>
  </si>
  <si>
    <t>　　　　　　　　　　　　　　ｸﾛｰｾﾞｯﾄ内</t>
  </si>
  <si>
    <t>洋室②　　　　　　　　　　天井・壁</t>
  </si>
  <si>
    <t>トイレ　　　　　　　　　　　天井・壁</t>
  </si>
  <si>
    <t>洗面所　　　　　　　　　　天井・壁</t>
  </si>
  <si>
    <t>リビング　　　　　　　　　　天井・壁</t>
  </si>
  <si>
    <t>和室　　　　　　　　　　　　　壁</t>
  </si>
  <si>
    <t>廊下</t>
  </si>
  <si>
    <t>洋室①</t>
  </si>
  <si>
    <t>洋室②</t>
  </si>
  <si>
    <t>リビング　　　　　　　　　　</t>
  </si>
  <si>
    <t>m</t>
  </si>
  <si>
    <t>その他床</t>
  </si>
  <si>
    <t>トイレ　クッションフロア張替</t>
  </si>
  <si>
    <t>式</t>
  </si>
  <si>
    <t>洗面所　クッションフロア張替</t>
  </si>
  <si>
    <t>畳表替え</t>
  </si>
  <si>
    <t>枚</t>
  </si>
  <si>
    <t>本</t>
  </si>
  <si>
    <t>ﾉｰﾘﾂ給湯器　GT-1650SAWX BL</t>
  </si>
  <si>
    <t>台</t>
  </si>
  <si>
    <t>その他部材（ﾘﾓｺﾝ・排気ｶﾊﾞｰ等）</t>
  </si>
  <si>
    <t>取替施工費</t>
  </si>
  <si>
    <t>ガス工事</t>
  </si>
  <si>
    <t>TOTOｳｫｼｭﾚｯﾄSB</t>
  </si>
  <si>
    <t>撤去取付施工費</t>
  </si>
  <si>
    <t>ｷｯﾁﾝﾊﾟﾈﾙ</t>
  </si>
  <si>
    <t>解体・組立費</t>
  </si>
  <si>
    <t>給水・給湯・排水設備工事</t>
  </si>
  <si>
    <t>大工造作費</t>
  </si>
  <si>
    <t>トイレ換気扇Panasonic FY-17J7/56</t>
  </si>
  <si>
    <t>加工・取付費</t>
  </si>
  <si>
    <t>網戸張替え</t>
  </si>
  <si>
    <t>戸つまみ</t>
  </si>
  <si>
    <t>箇所</t>
  </si>
  <si>
    <t>エアコン撤去</t>
  </si>
  <si>
    <t>フロ蓋１３００ｼｬｯﾀｰ式</t>
  </si>
  <si>
    <t>ﾊﾟｯｷﾝ交換</t>
  </si>
  <si>
    <t>ｺﾝｾﾝﾄ・ｽｲｯﾁ交換</t>
  </si>
  <si>
    <t>ルームクリーニング</t>
  </si>
  <si>
    <t>諸経費</t>
  </si>
  <si>
    <r>
      <rPr>
        <b/>
        <sz val="12"/>
        <rFont val="ＭＳ Ｐ明朝"/>
        <family val="1"/>
      </rPr>
      <t>塗装</t>
    </r>
    <r>
      <rPr>
        <sz val="12"/>
        <rFont val="ＭＳ Ｐ明朝"/>
        <family val="1"/>
      </rPr>
      <t>工事（ホワイト系）</t>
    </r>
  </si>
  <si>
    <r>
      <rPr>
        <b/>
        <sz val="12"/>
        <rFont val="ＭＳ Ｐ明朝"/>
        <family val="1"/>
      </rPr>
      <t>戸襖</t>
    </r>
    <r>
      <rPr>
        <sz val="12"/>
        <rFont val="ＭＳ Ｐ明朝"/>
        <family val="1"/>
      </rPr>
      <t>両面 張替え</t>
    </r>
  </si>
  <si>
    <t>　　　襖　押入両面（裏紙含む）</t>
  </si>
  <si>
    <t>　　　襖　天袋両面（裏紙含む）</t>
  </si>
  <si>
    <t>配管設備工事</t>
  </si>
  <si>
    <r>
      <rPr>
        <b/>
        <sz val="12"/>
        <rFont val="ＭＳ Ｐ明朝"/>
        <family val="1"/>
      </rPr>
      <t>キッチン</t>
    </r>
    <r>
      <rPr>
        <sz val="12"/>
        <rFont val="ＭＳ Ｐ明朝"/>
        <family val="1"/>
      </rPr>
      <t>　ｻﾝｳｪｰﾌﾞｱﾐｨ　I型２５００（詳細は別紙）</t>
    </r>
  </si>
  <si>
    <t>新規網戸（リビング）</t>
  </si>
  <si>
    <t>ベランダ　物干し金物　取付込み</t>
  </si>
  <si>
    <r>
      <rPr>
        <b/>
        <sz val="12"/>
        <rFont val="ＭＳ Ｐ明朝"/>
        <family val="1"/>
      </rPr>
      <t>リビングﾄﾞｱ</t>
    </r>
    <r>
      <rPr>
        <sz val="12"/>
        <rFont val="ＭＳ Ｐ明朝"/>
        <family val="1"/>
      </rPr>
      <t>（ｶﾞﾗｽ入ﾌﾗｯｼｭ開き戸）</t>
    </r>
  </si>
  <si>
    <r>
      <rPr>
        <b/>
        <sz val="12"/>
        <rFont val="ＭＳ Ｐ明朝"/>
        <family val="1"/>
      </rPr>
      <t>ｲﾝﾀｰﾎﾝ</t>
    </r>
    <r>
      <rPr>
        <sz val="12"/>
        <rFont val="ＭＳ Ｐ明朝"/>
        <family val="1"/>
      </rPr>
      <t>　JES-1AK-T(材工共)</t>
    </r>
  </si>
  <si>
    <t>LEDシーリングライト</t>
  </si>
  <si>
    <t>廃材処理費（残材処理・解体後の処理含む）</t>
  </si>
  <si>
    <r>
      <rPr>
        <b/>
        <sz val="12"/>
        <rFont val="ＭＳ Ｐ明朝"/>
        <family val="1"/>
      </rPr>
      <t>TOTOﾄｲﾚ</t>
    </r>
    <r>
      <rPr>
        <sz val="12"/>
        <rFont val="ＭＳ Ｐ明朝"/>
        <family val="1"/>
      </rPr>
      <t>　ﾋﾟｭｱﾚｽﾄMR　　　　　便器・タンク</t>
    </r>
  </si>
  <si>
    <t>横浜市戸塚区原宿１－２－１ｺｽﾓ戸塚ﾙﾐﾈﾝｽ７０８</t>
  </si>
  <si>
    <r>
      <rPr>
        <b/>
        <sz val="12"/>
        <rFont val="ＭＳ Ｐ明朝"/>
        <family val="1"/>
      </rPr>
      <t>塗装</t>
    </r>
    <r>
      <rPr>
        <sz val="12"/>
        <rFont val="ＭＳ Ｐ明朝"/>
        <family val="1"/>
      </rPr>
      <t>工事（オイルステン）長押釘穴補修含む</t>
    </r>
  </si>
  <si>
    <t>キッチン　クッションフロア張替え</t>
  </si>
  <si>
    <t>個</t>
  </si>
  <si>
    <r>
      <rPr>
        <b/>
        <sz val="12"/>
        <rFont val="ＭＳ Ｐ明朝"/>
        <family val="1"/>
      </rPr>
      <t>LEDｷｯﾁﾝﾗｲﾄ</t>
    </r>
    <r>
      <rPr>
        <sz val="12"/>
        <rFont val="ＭＳ Ｐ明朝"/>
        <family val="1"/>
      </rPr>
      <t>　ｵｰﾃﾞﾘｯｸOL251 193（ｶﾊﾞｰ付）</t>
    </r>
  </si>
  <si>
    <t>床　L-40フローリング施工</t>
  </si>
  <si>
    <t>玄関収納　扉調節・小口ﾃｰﾌﾟ張替え</t>
  </si>
  <si>
    <r>
      <t>LEDﾀﾞｳﾝﾗｲﾄ　</t>
    </r>
    <r>
      <rPr>
        <sz val="12"/>
        <rFont val="ＭＳ Ｐ明朝"/>
        <family val="1"/>
      </rPr>
      <t>ｵｰﾃﾞﾘｯｸ　XD258017LD</t>
    </r>
  </si>
  <si>
    <t>　</t>
  </si>
  <si>
    <t>上記に伴う木巾木</t>
  </si>
  <si>
    <t>コスモ戸塚ルミネンスリフォーム工事詳細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</si>
</sst>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9"/>
      <color indexed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58" fontId="3" fillId="0" borderId="0" xfId="0" applyNumberFormat="1" applyFont="1" applyAlignment="1">
      <alignment/>
    </xf>
    <xf numFmtId="6" fontId="3" fillId="0" borderId="11" xfId="58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6" fontId="3" fillId="0" borderId="11" xfId="58" applyFont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6" fontId="3" fillId="0" borderId="11" xfId="58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6" fontId="3" fillId="34" borderId="11" xfId="0" applyNumberFormat="1" applyFont="1" applyFill="1" applyBorder="1" applyAlignment="1">
      <alignment/>
    </xf>
    <xf numFmtId="6" fontId="3" fillId="34" borderId="11" xfId="58" applyFont="1" applyFill="1" applyBorder="1" applyAlignment="1">
      <alignment/>
    </xf>
    <xf numFmtId="6" fontId="3" fillId="34" borderId="11" xfId="58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6" fontId="3" fillId="0" borderId="11" xfId="58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14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3" fillId="35" borderId="14" xfId="0" applyFont="1" applyFill="1" applyBorder="1" applyAlignment="1">
      <alignment horizontal="left" vertical="center" indent="1"/>
    </xf>
    <xf numFmtId="0" fontId="3" fillId="35" borderId="15" xfId="0" applyFont="1" applyFill="1" applyBorder="1" applyAlignment="1">
      <alignment horizontal="left" vertical="center" indent="1"/>
    </xf>
    <xf numFmtId="0" fontId="3" fillId="35" borderId="16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58" fontId="3" fillId="0" borderId="0" xfId="0" applyNumberFormat="1" applyFont="1" applyAlignment="1">
      <alignment horizontal="right"/>
    </xf>
    <xf numFmtId="6" fontId="2" fillId="0" borderId="12" xfId="0" applyNumberFormat="1" applyFont="1" applyBorder="1" applyAlignment="1">
      <alignment horizontal="center"/>
    </xf>
    <xf numFmtId="6" fontId="10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3</xdr:row>
      <xdr:rowOff>95250</xdr:rowOff>
    </xdr:from>
    <xdr:to>
      <xdr:col>7</xdr:col>
      <xdr:colOff>1019175</xdr:colOff>
      <xdr:row>7</xdr:row>
      <xdr:rowOff>114300</xdr:rowOff>
    </xdr:to>
    <xdr:pic>
      <xdr:nvPicPr>
        <xdr:cNvPr id="1" name="Picture 1" descr="img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9334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kohamaVISTA\AppData\Local\Microsoft\Windows\Temporary%20Internet%20Files\Content.IE5\22RHXHSP\&#35211;&#31309;&#26360;&#35531;&#27714;&#26360;&#65288;&#20116;&#26376;&#21488;&#65418;&#65439;&#65392;&#65400;&#65422;&#65392;&#65425;&#65405;&#65438;&#12288;&#21513;&#24029;&#2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 "/>
      <sheetName val="請求書"/>
      <sheetName val="見積書  (2)"/>
      <sheetName val="請求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J82" sqref="J82"/>
    </sheetView>
  </sheetViews>
  <sheetFormatPr defaultColWidth="9.00390625" defaultRowHeight="13.5"/>
  <cols>
    <col min="1" max="1" width="10.875" style="0" customWidth="1"/>
    <col min="2" max="2" width="13.375" style="0" customWidth="1"/>
    <col min="3" max="3" width="8.25390625" style="0" customWidth="1"/>
    <col min="4" max="4" width="13.75390625" style="0" customWidth="1"/>
    <col min="6" max="6" width="7.75390625" style="0" customWidth="1"/>
    <col min="7" max="7" width="12.25390625" style="0" customWidth="1"/>
    <col min="8" max="8" width="13.75390625" style="0" customWidth="1"/>
  </cols>
  <sheetData>
    <row r="1" spans="1:8" ht="28.5" customHeight="1">
      <c r="A1" s="51" t="s">
        <v>89</v>
      </c>
      <c r="B1" s="51"/>
      <c r="C1" s="51"/>
      <c r="D1" s="51"/>
      <c r="E1" s="51"/>
      <c r="F1" s="51"/>
      <c r="G1" s="51"/>
      <c r="H1" s="51"/>
    </row>
    <row r="2" spans="1:8" ht="18.75" customHeight="1">
      <c r="A2" s="52"/>
      <c r="B2" s="52"/>
      <c r="C2" s="52"/>
      <c r="D2" s="52"/>
      <c r="E2" s="1"/>
      <c r="F2" s="1"/>
      <c r="G2" s="1"/>
      <c r="H2" s="1"/>
    </row>
    <row r="3" spans="1:8" ht="18.75" customHeight="1">
      <c r="A3" s="57"/>
      <c r="B3" s="13"/>
      <c r="C3" s="57"/>
      <c r="D3" s="8"/>
      <c r="E3" s="1"/>
      <c r="F3" s="3" t="s">
        <v>12</v>
      </c>
      <c r="G3" s="53">
        <f ca="1">TODAY()</f>
        <v>41185</v>
      </c>
      <c r="H3" s="53"/>
    </row>
    <row r="4" spans="1:8" ht="14.25">
      <c r="A4" s="1" t="s">
        <v>14</v>
      </c>
      <c r="B4" s="1" t="s">
        <v>79</v>
      </c>
      <c r="C4" s="1"/>
      <c r="D4" s="1"/>
      <c r="E4" s="1"/>
      <c r="F4" s="1"/>
      <c r="G4" s="1"/>
      <c r="H4" s="1"/>
    </row>
    <row r="5" spans="1:8" ht="14.25">
      <c r="A5" s="8"/>
      <c r="B5" s="8"/>
      <c r="C5" s="8"/>
      <c r="D5" s="8"/>
      <c r="E5" s="1"/>
      <c r="F5" s="1" t="s">
        <v>0</v>
      </c>
      <c r="H5" s="1"/>
    </row>
    <row r="6" spans="1:8" ht="14.25">
      <c r="A6" s="56"/>
      <c r="B6" s="56"/>
      <c r="C6" s="56"/>
      <c r="D6" s="56"/>
      <c r="E6" s="1"/>
      <c r="F6" s="1" t="s">
        <v>1</v>
      </c>
      <c r="H6" s="1"/>
    </row>
    <row r="7" spans="1:8" ht="14.25">
      <c r="A7" s="8" t="s">
        <v>87</v>
      </c>
      <c r="B7" s="8"/>
      <c r="C7" s="8"/>
      <c r="D7" s="8"/>
      <c r="E7" s="1"/>
      <c r="F7" s="1" t="s">
        <v>2</v>
      </c>
      <c r="H7" s="1"/>
    </row>
    <row r="8" spans="1:8" ht="15.75" customHeight="1">
      <c r="A8" s="56"/>
      <c r="B8" s="56"/>
      <c r="C8" s="56"/>
      <c r="D8" s="56"/>
      <c r="E8" s="1"/>
      <c r="F8" s="1" t="s">
        <v>13</v>
      </c>
      <c r="H8" s="1"/>
    </row>
    <row r="9" spans="1:8" ht="21.75" thickBot="1">
      <c r="A9" s="11" t="s">
        <v>3</v>
      </c>
      <c r="B9" s="12"/>
      <c r="C9" s="54">
        <f>H77</f>
        <v>3409001.4</v>
      </c>
      <c r="D9" s="54"/>
      <c r="E9" s="1"/>
      <c r="F9" s="13"/>
      <c r="G9" s="8" t="s">
        <v>4</v>
      </c>
      <c r="H9" s="8" t="s">
        <v>21</v>
      </c>
    </row>
    <row r="10" spans="1:8" ht="17.25">
      <c r="A10" s="23" t="s">
        <v>15</v>
      </c>
      <c r="B10" s="23"/>
      <c r="C10" s="55">
        <f>H76</f>
        <v>162333.40000000002</v>
      </c>
      <c r="D10" s="55"/>
      <c r="E10" s="24" t="s">
        <v>19</v>
      </c>
      <c r="F10" s="13"/>
      <c r="G10" s="8"/>
      <c r="H10" s="8"/>
    </row>
    <row r="11" spans="1:8" ht="12" customHeight="1">
      <c r="A11" s="2"/>
      <c r="B11" s="2"/>
      <c r="C11" s="2"/>
      <c r="D11" s="2"/>
      <c r="E11" s="2"/>
      <c r="F11" s="2"/>
      <c r="G11" s="2"/>
      <c r="H11" s="2"/>
    </row>
    <row r="12" spans="1:8" ht="14.25">
      <c r="A12" s="45" t="s">
        <v>5</v>
      </c>
      <c r="B12" s="46"/>
      <c r="C12" s="46"/>
      <c r="D12" s="47"/>
      <c r="E12" s="10" t="s">
        <v>6</v>
      </c>
      <c r="F12" s="10" t="s">
        <v>7</v>
      </c>
      <c r="G12" s="10" t="s">
        <v>8</v>
      </c>
      <c r="H12" s="10" t="s">
        <v>9</v>
      </c>
    </row>
    <row r="13" spans="1:8" ht="15" customHeight="1">
      <c r="A13" s="48" t="s">
        <v>22</v>
      </c>
      <c r="B13" s="49"/>
      <c r="C13" s="49"/>
      <c r="D13" s="50"/>
      <c r="E13" s="5"/>
      <c r="F13" s="14"/>
      <c r="G13" s="4"/>
      <c r="H13" s="9">
        <f aca="true" t="shared" si="0" ref="H13:H29">E13*G13</f>
        <v>0</v>
      </c>
    </row>
    <row r="14" spans="1:8" ht="15.75" customHeight="1">
      <c r="A14" s="42" t="s">
        <v>23</v>
      </c>
      <c r="B14" s="43"/>
      <c r="C14" s="43"/>
      <c r="D14" s="44"/>
      <c r="E14" s="25">
        <v>47</v>
      </c>
      <c r="F14" s="26" t="s">
        <v>24</v>
      </c>
      <c r="G14" s="4">
        <v>990</v>
      </c>
      <c r="H14" s="9">
        <f t="shared" si="0"/>
        <v>46530</v>
      </c>
    </row>
    <row r="15" spans="1:8" ht="15.75" customHeight="1">
      <c r="A15" s="42" t="s">
        <v>25</v>
      </c>
      <c r="B15" s="43"/>
      <c r="C15" s="43"/>
      <c r="D15" s="44"/>
      <c r="E15" s="25">
        <v>38.2</v>
      </c>
      <c r="F15" s="26" t="s">
        <v>24</v>
      </c>
      <c r="G15" s="4">
        <v>990</v>
      </c>
      <c r="H15" s="9">
        <f t="shared" si="0"/>
        <v>37818</v>
      </c>
    </row>
    <row r="16" spans="1:8" ht="15.75" customHeight="1">
      <c r="A16" s="27" t="s">
        <v>26</v>
      </c>
      <c r="B16" s="28"/>
      <c r="C16" s="28"/>
      <c r="D16" s="29"/>
      <c r="E16" s="5">
        <v>12</v>
      </c>
      <c r="F16" s="6" t="s">
        <v>24</v>
      </c>
      <c r="G16" s="4">
        <v>990</v>
      </c>
      <c r="H16" s="9">
        <f t="shared" si="0"/>
        <v>11880</v>
      </c>
    </row>
    <row r="17" spans="1:8" ht="15.75" customHeight="1">
      <c r="A17" s="27" t="s">
        <v>27</v>
      </c>
      <c r="B17" s="28"/>
      <c r="C17" s="28"/>
      <c r="D17" s="29"/>
      <c r="E17" s="5">
        <v>53.2</v>
      </c>
      <c r="F17" s="6" t="s">
        <v>24</v>
      </c>
      <c r="G17" s="4">
        <v>990</v>
      </c>
      <c r="H17" s="9">
        <f t="shared" si="0"/>
        <v>52668</v>
      </c>
    </row>
    <row r="18" spans="1:8" ht="15.75" customHeight="1">
      <c r="A18" s="27" t="s">
        <v>26</v>
      </c>
      <c r="B18" s="28"/>
      <c r="C18" s="28"/>
      <c r="D18" s="29"/>
      <c r="E18" s="5">
        <v>10.5</v>
      </c>
      <c r="F18" s="6" t="s">
        <v>24</v>
      </c>
      <c r="G18" s="4">
        <v>990</v>
      </c>
      <c r="H18" s="9">
        <f t="shared" si="0"/>
        <v>10395</v>
      </c>
    </row>
    <row r="19" spans="1:8" ht="15.75" customHeight="1">
      <c r="A19" s="27" t="s">
        <v>28</v>
      </c>
      <c r="B19" s="28"/>
      <c r="C19" s="28"/>
      <c r="D19" s="29"/>
      <c r="E19" s="5">
        <v>14</v>
      </c>
      <c r="F19" s="6" t="s">
        <v>24</v>
      </c>
      <c r="G19" s="4">
        <v>990</v>
      </c>
      <c r="H19" s="9">
        <f t="shared" si="0"/>
        <v>13860</v>
      </c>
    </row>
    <row r="20" spans="1:8" ht="15.75" customHeight="1">
      <c r="A20" s="27" t="s">
        <v>29</v>
      </c>
      <c r="B20" s="28"/>
      <c r="C20" s="28"/>
      <c r="D20" s="29"/>
      <c r="E20" s="5">
        <v>13.8</v>
      </c>
      <c r="F20" s="6" t="s">
        <v>24</v>
      </c>
      <c r="G20" s="4">
        <v>990</v>
      </c>
      <c r="H20" s="9">
        <f t="shared" si="0"/>
        <v>13662</v>
      </c>
    </row>
    <row r="21" spans="1:8" ht="15.75" customHeight="1">
      <c r="A21" s="27" t="s">
        <v>30</v>
      </c>
      <c r="B21" s="28"/>
      <c r="C21" s="28"/>
      <c r="D21" s="29"/>
      <c r="E21" s="5">
        <v>80.5</v>
      </c>
      <c r="F21" s="6" t="s">
        <v>24</v>
      </c>
      <c r="G21" s="4">
        <v>990</v>
      </c>
      <c r="H21" s="9">
        <f t="shared" si="0"/>
        <v>79695</v>
      </c>
    </row>
    <row r="22" spans="1:8" ht="15.75" customHeight="1">
      <c r="A22" s="27" t="s">
        <v>31</v>
      </c>
      <c r="B22" s="28"/>
      <c r="C22" s="28"/>
      <c r="D22" s="29"/>
      <c r="E22" s="5">
        <v>32</v>
      </c>
      <c r="F22" s="6" t="s">
        <v>24</v>
      </c>
      <c r="G22" s="4">
        <v>990</v>
      </c>
      <c r="H22" s="9">
        <f t="shared" si="0"/>
        <v>31680</v>
      </c>
    </row>
    <row r="23" spans="1:8" ht="15.75" customHeight="1">
      <c r="A23" s="39" t="s">
        <v>84</v>
      </c>
      <c r="B23" s="40"/>
      <c r="C23" s="40"/>
      <c r="D23" s="41"/>
      <c r="E23" s="5"/>
      <c r="F23" s="6"/>
      <c r="G23" s="4"/>
      <c r="H23" s="9">
        <f t="shared" si="0"/>
        <v>0</v>
      </c>
    </row>
    <row r="24" spans="1:8" ht="15.75" customHeight="1">
      <c r="A24" s="42" t="s">
        <v>32</v>
      </c>
      <c r="B24" s="43"/>
      <c r="C24" s="43"/>
      <c r="D24" s="44"/>
      <c r="E24" s="25">
        <v>7.6</v>
      </c>
      <c r="F24" s="26" t="s">
        <v>24</v>
      </c>
      <c r="G24" s="4">
        <v>10800</v>
      </c>
      <c r="H24" s="9">
        <f t="shared" si="0"/>
        <v>82080</v>
      </c>
    </row>
    <row r="25" spans="1:8" ht="15.75" customHeight="1">
      <c r="A25" s="27" t="s">
        <v>33</v>
      </c>
      <c r="B25" s="28"/>
      <c r="C25" s="28"/>
      <c r="D25" s="29"/>
      <c r="E25" s="5">
        <v>8</v>
      </c>
      <c r="F25" s="6" t="s">
        <v>24</v>
      </c>
      <c r="G25" s="4">
        <v>10800</v>
      </c>
      <c r="H25" s="9">
        <f t="shared" si="0"/>
        <v>86400</v>
      </c>
    </row>
    <row r="26" spans="1:8" ht="15.75" customHeight="1">
      <c r="A26" s="27" t="s">
        <v>34</v>
      </c>
      <c r="B26" s="28"/>
      <c r="C26" s="28"/>
      <c r="D26" s="29"/>
      <c r="E26" s="5">
        <v>11.5</v>
      </c>
      <c r="F26" s="6" t="s">
        <v>24</v>
      </c>
      <c r="G26" s="4">
        <v>10800</v>
      </c>
      <c r="H26" s="9">
        <f t="shared" si="0"/>
        <v>124200</v>
      </c>
    </row>
    <row r="27" spans="1:8" ht="15.75" customHeight="1">
      <c r="A27" s="27" t="s">
        <v>35</v>
      </c>
      <c r="B27" s="28"/>
      <c r="C27" s="28"/>
      <c r="D27" s="29"/>
      <c r="E27" s="5">
        <v>19.6</v>
      </c>
      <c r="F27" s="6" t="s">
        <v>24</v>
      </c>
      <c r="G27" s="4">
        <v>10800</v>
      </c>
      <c r="H27" s="9">
        <f t="shared" si="0"/>
        <v>211680.00000000003</v>
      </c>
    </row>
    <row r="28" spans="1:8" ht="15.75" customHeight="1">
      <c r="A28" s="27" t="s">
        <v>88</v>
      </c>
      <c r="B28" s="28"/>
      <c r="C28" s="28"/>
      <c r="D28" s="29"/>
      <c r="E28" s="5">
        <v>52</v>
      </c>
      <c r="F28" s="6" t="s">
        <v>36</v>
      </c>
      <c r="G28" s="4">
        <v>1450</v>
      </c>
      <c r="H28" s="9">
        <f t="shared" si="0"/>
        <v>75400</v>
      </c>
    </row>
    <row r="29" spans="1:8" ht="15.75" customHeight="1">
      <c r="A29" s="39" t="s">
        <v>37</v>
      </c>
      <c r="B29" s="40"/>
      <c r="C29" s="40"/>
      <c r="D29" s="41"/>
      <c r="E29" s="5"/>
      <c r="F29" s="6"/>
      <c r="G29" s="4"/>
      <c r="H29" s="9">
        <f t="shared" si="0"/>
        <v>0</v>
      </c>
    </row>
    <row r="30" spans="1:8" ht="15.75" customHeight="1">
      <c r="A30" s="27" t="s">
        <v>38</v>
      </c>
      <c r="B30" s="28"/>
      <c r="C30" s="28"/>
      <c r="D30" s="29"/>
      <c r="E30" s="5">
        <v>1</v>
      </c>
      <c r="F30" s="6" t="s">
        <v>39</v>
      </c>
      <c r="G30" s="4"/>
      <c r="H30" s="9">
        <v>6000</v>
      </c>
    </row>
    <row r="31" spans="1:8" ht="15.75" customHeight="1">
      <c r="A31" s="27" t="s">
        <v>40</v>
      </c>
      <c r="B31" s="28"/>
      <c r="C31" s="28"/>
      <c r="D31" s="29"/>
      <c r="E31" s="5">
        <v>1</v>
      </c>
      <c r="F31" s="6" t="s">
        <v>39</v>
      </c>
      <c r="G31" s="4"/>
      <c r="H31" s="9">
        <v>8500</v>
      </c>
    </row>
    <row r="32" spans="1:8" ht="15.75" customHeight="1">
      <c r="A32" s="27" t="s">
        <v>81</v>
      </c>
      <c r="B32" s="28"/>
      <c r="C32" s="28"/>
      <c r="D32" s="29"/>
      <c r="E32" s="5">
        <v>1</v>
      </c>
      <c r="F32" s="6" t="s">
        <v>39</v>
      </c>
      <c r="G32" s="4"/>
      <c r="H32" s="9">
        <v>15000</v>
      </c>
    </row>
    <row r="33" spans="1:8" ht="15.75" customHeight="1">
      <c r="A33" s="39" t="s">
        <v>41</v>
      </c>
      <c r="B33" s="28"/>
      <c r="C33" s="28"/>
      <c r="D33" s="29"/>
      <c r="E33" s="5">
        <v>6</v>
      </c>
      <c r="F33" s="6" t="s">
        <v>42</v>
      </c>
      <c r="G33" s="4">
        <v>4500</v>
      </c>
      <c r="H33" s="9">
        <f aca="true" t="shared" si="1" ref="H33:H40">E33*G33</f>
        <v>27000</v>
      </c>
    </row>
    <row r="34" spans="1:8" ht="15.75" customHeight="1">
      <c r="A34" s="27" t="s">
        <v>66</v>
      </c>
      <c r="B34" s="28"/>
      <c r="C34" s="28"/>
      <c r="D34" s="29"/>
      <c r="E34" s="5">
        <v>74.5</v>
      </c>
      <c r="F34" s="6" t="s">
        <v>36</v>
      </c>
      <c r="G34" s="4">
        <v>900</v>
      </c>
      <c r="H34" s="9">
        <f t="shared" si="1"/>
        <v>67050</v>
      </c>
    </row>
    <row r="35" spans="1:8" ht="15.75" customHeight="1">
      <c r="A35" s="27" t="s">
        <v>80</v>
      </c>
      <c r="B35" s="28"/>
      <c r="C35" s="28"/>
      <c r="D35" s="29"/>
      <c r="E35" s="5">
        <v>39.8</v>
      </c>
      <c r="F35" s="6" t="s">
        <v>36</v>
      </c>
      <c r="G35" s="4">
        <v>900</v>
      </c>
      <c r="H35" s="9">
        <f t="shared" si="1"/>
        <v>35820</v>
      </c>
    </row>
    <row r="36" spans="1:8" ht="15.75" customHeight="1">
      <c r="A36" s="27" t="s">
        <v>67</v>
      </c>
      <c r="B36" s="28"/>
      <c r="C36" s="28"/>
      <c r="D36" s="29"/>
      <c r="E36" s="5">
        <v>4</v>
      </c>
      <c r="F36" s="6" t="s">
        <v>43</v>
      </c>
      <c r="G36" s="4">
        <v>4800</v>
      </c>
      <c r="H36" s="9">
        <f t="shared" si="1"/>
        <v>19200</v>
      </c>
    </row>
    <row r="37" spans="1:8" ht="15.75" customHeight="1">
      <c r="A37" s="27" t="s">
        <v>68</v>
      </c>
      <c r="B37" s="28"/>
      <c r="C37" s="28"/>
      <c r="D37" s="29"/>
      <c r="E37" s="5">
        <v>3</v>
      </c>
      <c r="F37" s="6" t="s">
        <v>43</v>
      </c>
      <c r="G37" s="4">
        <v>4800</v>
      </c>
      <c r="H37" s="9">
        <f t="shared" si="1"/>
        <v>14400</v>
      </c>
    </row>
    <row r="38" spans="1:8" ht="15.75" customHeight="1">
      <c r="A38" s="27" t="s">
        <v>69</v>
      </c>
      <c r="B38" s="28"/>
      <c r="C38" s="28"/>
      <c r="D38" s="29"/>
      <c r="E38" s="5">
        <v>3</v>
      </c>
      <c r="F38" s="6" t="s">
        <v>43</v>
      </c>
      <c r="G38" s="4">
        <v>2400</v>
      </c>
      <c r="H38" s="9">
        <f t="shared" si="1"/>
        <v>7200</v>
      </c>
    </row>
    <row r="39" spans="1:8" ht="15.75" customHeight="1">
      <c r="A39" s="39" t="s">
        <v>44</v>
      </c>
      <c r="B39" s="40"/>
      <c r="C39" s="40"/>
      <c r="D39" s="41"/>
      <c r="E39" s="5">
        <v>1</v>
      </c>
      <c r="F39" s="6" t="s">
        <v>45</v>
      </c>
      <c r="G39" s="4">
        <v>241000</v>
      </c>
      <c r="H39" s="9">
        <f t="shared" si="1"/>
        <v>241000</v>
      </c>
    </row>
    <row r="40" spans="1:8" ht="15.75" customHeight="1">
      <c r="A40" s="27" t="s">
        <v>46</v>
      </c>
      <c r="B40" s="28"/>
      <c r="C40" s="28"/>
      <c r="D40" s="29"/>
      <c r="E40" s="5">
        <v>1</v>
      </c>
      <c r="F40" s="6" t="s">
        <v>39</v>
      </c>
      <c r="G40" s="4">
        <v>48500</v>
      </c>
      <c r="H40" s="9">
        <f t="shared" si="1"/>
        <v>48500</v>
      </c>
    </row>
    <row r="41" spans="1:8" ht="15.75" customHeight="1">
      <c r="A41" s="27" t="s">
        <v>47</v>
      </c>
      <c r="B41" s="28"/>
      <c r="C41" s="28"/>
      <c r="D41" s="29"/>
      <c r="E41" s="5">
        <v>1</v>
      </c>
      <c r="F41" s="6" t="s">
        <v>39</v>
      </c>
      <c r="G41" s="4"/>
      <c r="H41" s="9">
        <v>15000</v>
      </c>
    </row>
    <row r="42" spans="1:8" ht="15.75" customHeight="1">
      <c r="A42" s="27" t="s">
        <v>48</v>
      </c>
      <c r="B42" s="28"/>
      <c r="C42" s="28"/>
      <c r="D42" s="29"/>
      <c r="E42" s="5">
        <v>1</v>
      </c>
      <c r="F42" s="6" t="s">
        <v>39</v>
      </c>
      <c r="G42" s="4"/>
      <c r="H42" s="9">
        <v>12000</v>
      </c>
    </row>
    <row r="43" spans="1:8" ht="15.75" customHeight="1">
      <c r="A43" s="27" t="s">
        <v>70</v>
      </c>
      <c r="B43" s="28"/>
      <c r="C43" s="28"/>
      <c r="D43" s="29"/>
      <c r="E43" s="5">
        <v>1</v>
      </c>
      <c r="F43" s="6" t="s">
        <v>39</v>
      </c>
      <c r="G43" s="4"/>
      <c r="H43" s="9">
        <v>8000</v>
      </c>
    </row>
    <row r="44" spans="1:8" ht="15.75" customHeight="1">
      <c r="A44" s="27" t="s">
        <v>78</v>
      </c>
      <c r="B44" s="28"/>
      <c r="C44" s="28"/>
      <c r="D44" s="29"/>
      <c r="E44" s="5">
        <v>1</v>
      </c>
      <c r="F44" s="6" t="s">
        <v>45</v>
      </c>
      <c r="G44" s="4">
        <v>96100</v>
      </c>
      <c r="H44" s="9">
        <f>E44*G44</f>
        <v>96100</v>
      </c>
    </row>
    <row r="45" spans="1:8" ht="15.75" customHeight="1">
      <c r="A45" s="39" t="s">
        <v>49</v>
      </c>
      <c r="B45" s="28"/>
      <c r="C45" s="28"/>
      <c r="D45" s="29"/>
      <c r="E45" s="5">
        <v>1</v>
      </c>
      <c r="F45" s="6" t="s">
        <v>45</v>
      </c>
      <c r="G45" s="4">
        <v>74000</v>
      </c>
      <c r="H45" s="9">
        <f>E45*G45</f>
        <v>74000</v>
      </c>
    </row>
    <row r="46" spans="1:8" ht="15.75" customHeight="1">
      <c r="A46" s="27" t="s">
        <v>50</v>
      </c>
      <c r="B46" s="28"/>
      <c r="C46" s="28"/>
      <c r="D46" s="29"/>
      <c r="E46" s="5">
        <v>1</v>
      </c>
      <c r="F46" s="6" t="s">
        <v>39</v>
      </c>
      <c r="G46" s="4"/>
      <c r="H46" s="9">
        <v>25000</v>
      </c>
    </row>
    <row r="47" spans="1:8" ht="15.75" customHeight="1">
      <c r="A47" s="27" t="s">
        <v>71</v>
      </c>
      <c r="B47" s="28"/>
      <c r="C47" s="28"/>
      <c r="D47" s="29"/>
      <c r="E47" s="5">
        <v>1</v>
      </c>
      <c r="F47" s="6" t="s">
        <v>45</v>
      </c>
      <c r="G47" s="4">
        <v>725600</v>
      </c>
      <c r="H47" s="9">
        <f>E47*G47</f>
        <v>725600</v>
      </c>
    </row>
    <row r="48" spans="1:8" ht="15.75" customHeight="1">
      <c r="A48" s="27" t="s">
        <v>51</v>
      </c>
      <c r="B48" s="28"/>
      <c r="C48" s="28"/>
      <c r="D48" s="29"/>
      <c r="E48" s="5">
        <v>3</v>
      </c>
      <c r="F48" s="6" t="s">
        <v>42</v>
      </c>
      <c r="G48" s="4">
        <v>22000</v>
      </c>
      <c r="H48" s="9">
        <f>E48*G48</f>
        <v>66000</v>
      </c>
    </row>
    <row r="49" spans="1:8" ht="15.75" customHeight="1">
      <c r="A49" s="27" t="s">
        <v>52</v>
      </c>
      <c r="B49" s="28"/>
      <c r="C49" s="28"/>
      <c r="D49" s="29"/>
      <c r="E49" s="5">
        <v>1</v>
      </c>
      <c r="F49" s="6" t="s">
        <v>39</v>
      </c>
      <c r="G49" s="4"/>
      <c r="H49" s="9">
        <v>75000</v>
      </c>
    </row>
    <row r="50" spans="1:8" ht="15.75" customHeight="1">
      <c r="A50" s="27" t="s">
        <v>53</v>
      </c>
      <c r="B50" s="28"/>
      <c r="C50" s="28"/>
      <c r="D50" s="29"/>
      <c r="E50" s="5">
        <v>1</v>
      </c>
      <c r="F50" s="6" t="s">
        <v>39</v>
      </c>
      <c r="G50" s="4"/>
      <c r="H50" s="9">
        <v>55000</v>
      </c>
    </row>
    <row r="51" spans="1:8" ht="15.75" customHeight="1">
      <c r="A51" s="27" t="s">
        <v>48</v>
      </c>
      <c r="B51" s="28"/>
      <c r="C51" s="28"/>
      <c r="D51" s="29"/>
      <c r="E51" s="5">
        <v>1</v>
      </c>
      <c r="F51" s="6" t="s">
        <v>39</v>
      </c>
      <c r="G51" s="4"/>
      <c r="H51" s="9">
        <v>18000</v>
      </c>
    </row>
    <row r="52" spans="1:8" ht="15.75" customHeight="1">
      <c r="A52" s="27" t="s">
        <v>54</v>
      </c>
      <c r="B52" s="28"/>
      <c r="C52" s="28"/>
      <c r="D52" s="29"/>
      <c r="E52" s="5">
        <v>1</v>
      </c>
      <c r="F52" s="6" t="s">
        <v>39</v>
      </c>
      <c r="G52" s="4"/>
      <c r="H52" s="9">
        <v>28000</v>
      </c>
    </row>
    <row r="53" spans="1:8" ht="15.75" customHeight="1">
      <c r="A53" s="27" t="s">
        <v>55</v>
      </c>
      <c r="B53" s="28"/>
      <c r="C53" s="28"/>
      <c r="D53" s="29"/>
      <c r="E53" s="5">
        <v>1</v>
      </c>
      <c r="F53" s="6" t="s">
        <v>45</v>
      </c>
      <c r="G53" s="4">
        <v>14800</v>
      </c>
      <c r="H53" s="9">
        <f>E53*G53</f>
        <v>14800</v>
      </c>
    </row>
    <row r="54" spans="1:8" ht="15.75" customHeight="1">
      <c r="A54" s="27" t="s">
        <v>47</v>
      </c>
      <c r="B54" s="28"/>
      <c r="C54" s="28"/>
      <c r="D54" s="29"/>
      <c r="E54" s="5">
        <v>1</v>
      </c>
      <c r="F54" s="6" t="s">
        <v>39</v>
      </c>
      <c r="G54" s="4"/>
      <c r="H54" s="9">
        <v>8000</v>
      </c>
    </row>
    <row r="55" spans="1:8" ht="15.75" customHeight="1">
      <c r="A55" s="27" t="s">
        <v>74</v>
      </c>
      <c r="B55" s="28"/>
      <c r="C55" s="28"/>
      <c r="D55" s="29"/>
      <c r="E55" s="5">
        <v>1</v>
      </c>
      <c r="F55" s="6" t="s">
        <v>43</v>
      </c>
      <c r="G55" s="4">
        <v>62500</v>
      </c>
      <c r="H55" s="9">
        <f>E55*G55</f>
        <v>62500</v>
      </c>
    </row>
    <row r="56" spans="1:8" ht="15.75" customHeight="1">
      <c r="A56" s="27" t="s">
        <v>56</v>
      </c>
      <c r="B56" s="28"/>
      <c r="C56" s="28"/>
      <c r="D56" s="29"/>
      <c r="E56" s="5">
        <v>1</v>
      </c>
      <c r="F56" s="6" t="s">
        <v>39</v>
      </c>
      <c r="G56" s="4"/>
      <c r="H56" s="9">
        <v>12000</v>
      </c>
    </row>
    <row r="57" spans="1:8" ht="15.75" customHeight="1">
      <c r="A57" s="27" t="s">
        <v>57</v>
      </c>
      <c r="B57" s="28"/>
      <c r="C57" s="28"/>
      <c r="D57" s="29"/>
      <c r="E57" s="5">
        <v>3</v>
      </c>
      <c r="F57" s="6" t="s">
        <v>43</v>
      </c>
      <c r="G57" s="4">
        <v>3000</v>
      </c>
      <c r="H57" s="9">
        <f>E57*G57</f>
        <v>9000</v>
      </c>
    </row>
    <row r="58" spans="1:8" ht="15.75" customHeight="1">
      <c r="A58" s="27" t="s">
        <v>72</v>
      </c>
      <c r="B58" s="28"/>
      <c r="C58" s="28"/>
      <c r="D58" s="29"/>
      <c r="E58" s="5">
        <v>1</v>
      </c>
      <c r="F58" s="6" t="s">
        <v>43</v>
      </c>
      <c r="G58" s="4"/>
      <c r="H58" s="9">
        <v>15000</v>
      </c>
    </row>
    <row r="59" spans="1:8" ht="15.75" customHeight="1">
      <c r="A59" s="27" t="s">
        <v>75</v>
      </c>
      <c r="B59" s="28"/>
      <c r="C59" s="28"/>
      <c r="D59" s="29"/>
      <c r="E59" s="5">
        <v>1</v>
      </c>
      <c r="F59" s="6" t="s">
        <v>39</v>
      </c>
      <c r="G59" s="4"/>
      <c r="H59" s="9">
        <v>35000</v>
      </c>
    </row>
    <row r="60" spans="1:8" ht="15.75" customHeight="1">
      <c r="A60" s="27" t="s">
        <v>58</v>
      </c>
      <c r="B60" s="28"/>
      <c r="C60" s="28"/>
      <c r="D60" s="29"/>
      <c r="E60" s="5">
        <v>11</v>
      </c>
      <c r="F60" s="6" t="s">
        <v>59</v>
      </c>
      <c r="G60" s="4">
        <v>1000</v>
      </c>
      <c r="H60" s="9">
        <f aca="true" t="shared" si="2" ref="H60:H65">E60*G60</f>
        <v>11000</v>
      </c>
    </row>
    <row r="61" spans="1:8" ht="15.75" customHeight="1">
      <c r="A61" s="27" t="s">
        <v>60</v>
      </c>
      <c r="B61" s="28"/>
      <c r="C61" s="28"/>
      <c r="D61" s="29"/>
      <c r="E61" s="5">
        <v>1</v>
      </c>
      <c r="F61" s="6" t="s">
        <v>45</v>
      </c>
      <c r="G61" s="4">
        <v>3500</v>
      </c>
      <c r="H61" s="9">
        <f t="shared" si="2"/>
        <v>3500</v>
      </c>
    </row>
    <row r="62" spans="1:8" ht="15.75" customHeight="1">
      <c r="A62" s="27" t="s">
        <v>61</v>
      </c>
      <c r="B62" s="28"/>
      <c r="C62" s="28"/>
      <c r="D62" s="29"/>
      <c r="E62" s="5">
        <v>1</v>
      </c>
      <c r="F62" s="6" t="s">
        <v>42</v>
      </c>
      <c r="G62" s="4">
        <v>9000</v>
      </c>
      <c r="H62" s="9">
        <f t="shared" si="2"/>
        <v>9000</v>
      </c>
    </row>
    <row r="63" spans="1:8" ht="15.75" customHeight="1">
      <c r="A63" s="39" t="s">
        <v>76</v>
      </c>
      <c r="B63" s="28"/>
      <c r="C63" s="28"/>
      <c r="D63" s="29"/>
      <c r="E63" s="5">
        <v>5</v>
      </c>
      <c r="F63" s="6" t="s">
        <v>45</v>
      </c>
      <c r="G63" s="4">
        <v>13000</v>
      </c>
      <c r="H63" s="9">
        <f t="shared" si="2"/>
        <v>65000</v>
      </c>
    </row>
    <row r="64" spans="1:8" ht="15.75" customHeight="1">
      <c r="A64" s="27" t="s">
        <v>83</v>
      </c>
      <c r="B64" s="28"/>
      <c r="C64" s="28"/>
      <c r="D64" s="29"/>
      <c r="E64" s="5">
        <v>1</v>
      </c>
      <c r="F64" s="6" t="s">
        <v>45</v>
      </c>
      <c r="G64" s="4">
        <v>44800</v>
      </c>
      <c r="H64" s="9">
        <f t="shared" si="2"/>
        <v>44800</v>
      </c>
    </row>
    <row r="65" spans="1:8" ht="15.75" customHeight="1">
      <c r="A65" s="39" t="s">
        <v>86</v>
      </c>
      <c r="B65" s="40"/>
      <c r="C65" s="40"/>
      <c r="D65" s="41"/>
      <c r="E65" s="5">
        <v>7</v>
      </c>
      <c r="F65" s="6" t="s">
        <v>82</v>
      </c>
      <c r="G65" s="4">
        <v>6900</v>
      </c>
      <c r="H65" s="9">
        <f t="shared" si="2"/>
        <v>48300</v>
      </c>
    </row>
    <row r="66" spans="1:8" ht="15.75" customHeight="1">
      <c r="A66" s="27" t="s">
        <v>62</v>
      </c>
      <c r="B66" s="28"/>
      <c r="C66" s="28"/>
      <c r="D66" s="29"/>
      <c r="E66" s="5">
        <v>2</v>
      </c>
      <c r="F66" s="6" t="s">
        <v>59</v>
      </c>
      <c r="G66" s="4">
        <v>500</v>
      </c>
      <c r="H66" s="9">
        <f>E66*G66</f>
        <v>1000</v>
      </c>
    </row>
    <row r="67" spans="1:8" ht="15.75" customHeight="1">
      <c r="A67" s="27" t="s">
        <v>63</v>
      </c>
      <c r="B67" s="28"/>
      <c r="C67" s="28"/>
      <c r="D67" s="29"/>
      <c r="E67" s="5">
        <v>1</v>
      </c>
      <c r="F67" s="6" t="s">
        <v>39</v>
      </c>
      <c r="G67" s="4"/>
      <c r="H67" s="9">
        <v>42450</v>
      </c>
    </row>
    <row r="68" spans="1:8" ht="15.75" customHeight="1">
      <c r="A68" s="27" t="s">
        <v>47</v>
      </c>
      <c r="B68" s="28"/>
      <c r="C68" s="28"/>
      <c r="D68" s="29"/>
      <c r="E68" s="5">
        <v>1</v>
      </c>
      <c r="F68" s="6" t="s">
        <v>39</v>
      </c>
      <c r="G68" s="4"/>
      <c r="H68" s="9">
        <v>20000</v>
      </c>
    </row>
    <row r="69" spans="1:8" ht="15.75" customHeight="1">
      <c r="A69" s="27" t="s">
        <v>64</v>
      </c>
      <c r="B69" s="28"/>
      <c r="C69" s="28"/>
      <c r="D69" s="29"/>
      <c r="E69" s="5">
        <v>1</v>
      </c>
      <c r="F69" s="6" t="s">
        <v>39</v>
      </c>
      <c r="G69" s="4"/>
      <c r="H69" s="9">
        <v>75000</v>
      </c>
    </row>
    <row r="70" spans="1:8" ht="15.75" customHeight="1">
      <c r="A70" s="27" t="s">
        <v>73</v>
      </c>
      <c r="B70" s="28"/>
      <c r="C70" s="28"/>
      <c r="D70" s="29"/>
      <c r="E70" s="5">
        <v>1</v>
      </c>
      <c r="F70" s="6" t="s">
        <v>39</v>
      </c>
      <c r="G70" s="4"/>
      <c r="H70" s="9">
        <v>20000</v>
      </c>
    </row>
    <row r="71" spans="1:8" ht="15.75" customHeight="1">
      <c r="A71" s="27" t="s">
        <v>85</v>
      </c>
      <c r="B71" s="28"/>
      <c r="C71" s="28"/>
      <c r="D71" s="29"/>
      <c r="E71" s="5">
        <v>1</v>
      </c>
      <c r="F71" s="6" t="s">
        <v>39</v>
      </c>
      <c r="G71" s="4"/>
      <c r="H71" s="9">
        <v>2000</v>
      </c>
    </row>
    <row r="72" spans="1:8" ht="15.75" customHeight="1">
      <c r="A72" s="27" t="s">
        <v>77</v>
      </c>
      <c r="B72" s="28"/>
      <c r="C72" s="28"/>
      <c r="D72" s="29"/>
      <c r="E72" s="5">
        <v>1</v>
      </c>
      <c r="F72" s="6" t="s">
        <v>39</v>
      </c>
      <c r="G72" s="4"/>
      <c r="H72" s="9">
        <v>115000</v>
      </c>
    </row>
    <row r="73" spans="1:8" ht="15.75" customHeight="1">
      <c r="A73" s="27" t="s">
        <v>65</v>
      </c>
      <c r="B73" s="28"/>
      <c r="C73" s="28"/>
      <c r="D73" s="29"/>
      <c r="E73" s="5">
        <v>1</v>
      </c>
      <c r="F73" s="6" t="s">
        <v>39</v>
      </c>
      <c r="G73" s="4"/>
      <c r="H73" s="9">
        <v>68000</v>
      </c>
    </row>
    <row r="74" spans="1:8" ht="15.75" customHeight="1">
      <c r="A74" s="27"/>
      <c r="B74" s="28"/>
      <c r="C74" s="28"/>
      <c r="D74" s="29"/>
      <c r="E74" s="5"/>
      <c r="F74" s="6"/>
      <c r="G74" s="4"/>
      <c r="H74" s="9">
        <f>E74*G74</f>
        <v>0</v>
      </c>
    </row>
    <row r="75" spans="1:8" ht="15.75" customHeight="1">
      <c r="A75" s="30" t="s">
        <v>17</v>
      </c>
      <c r="B75" s="31"/>
      <c r="C75" s="31"/>
      <c r="D75" s="32"/>
      <c r="E75" s="15"/>
      <c r="F75" s="16"/>
      <c r="G75" s="18"/>
      <c r="H75" s="19">
        <f>SUM(H13:H74)</f>
        <v>3246668</v>
      </c>
    </row>
    <row r="76" spans="1:8" ht="15.75" customHeight="1">
      <c r="A76" s="33" t="s">
        <v>18</v>
      </c>
      <c r="B76" s="34"/>
      <c r="C76" s="34"/>
      <c r="D76" s="35"/>
      <c r="E76" s="20">
        <v>5</v>
      </c>
      <c r="F76" s="21" t="s">
        <v>16</v>
      </c>
      <c r="G76" s="20"/>
      <c r="H76" s="22">
        <f>H75*0.05</f>
        <v>162333.40000000002</v>
      </c>
    </row>
    <row r="77" spans="1:8" ht="18" customHeight="1">
      <c r="A77" s="36" t="s">
        <v>10</v>
      </c>
      <c r="B77" s="37"/>
      <c r="C77" s="37"/>
      <c r="D77" s="38"/>
      <c r="E77" s="15"/>
      <c r="F77" s="16"/>
      <c r="G77" s="15"/>
      <c r="H77" s="17">
        <f>H75+H76</f>
        <v>3409001.4</v>
      </c>
    </row>
    <row r="78" spans="1:8" ht="13.5">
      <c r="A78" s="7"/>
      <c r="B78" s="7"/>
      <c r="C78" s="7"/>
      <c r="D78" s="7"/>
      <c r="E78" s="7"/>
      <c r="F78" s="7"/>
      <c r="G78" s="7"/>
      <c r="H78" s="7"/>
    </row>
    <row r="79" spans="1:8" ht="14.25">
      <c r="A79" s="1" t="s">
        <v>11</v>
      </c>
      <c r="B79" s="1"/>
      <c r="C79" s="1"/>
      <c r="D79" s="1"/>
      <c r="E79" s="1"/>
      <c r="F79" s="1"/>
      <c r="G79" s="1"/>
      <c r="H79" s="1"/>
    </row>
    <row r="80" spans="1:8" ht="14.25">
      <c r="A80" s="1" t="s">
        <v>20</v>
      </c>
      <c r="B80" s="7"/>
      <c r="C80" s="7"/>
      <c r="D80" s="7"/>
      <c r="E80" s="7"/>
      <c r="F80" s="7"/>
      <c r="G80" s="7"/>
      <c r="H80" s="7"/>
    </row>
    <row r="81" spans="1:8" ht="13.5">
      <c r="A81" s="7"/>
      <c r="B81" s="7"/>
      <c r="C81" s="7"/>
      <c r="D81" s="7"/>
      <c r="E81" s="7"/>
      <c r="F81" s="7"/>
      <c r="G81" s="7"/>
      <c r="H81" s="7"/>
    </row>
  </sheetData>
  <sheetProtection/>
  <mergeCells count="73">
    <mergeCell ref="A1:H1"/>
    <mergeCell ref="A2:D2"/>
    <mergeCell ref="G3:H3"/>
    <mergeCell ref="A8:D8"/>
    <mergeCell ref="C9:D9"/>
    <mergeCell ref="C10:D10"/>
    <mergeCell ref="A6:D6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5:D35"/>
    <mergeCell ref="A36:D36"/>
    <mergeCell ref="A32:D32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6:D66"/>
    <mergeCell ref="A65:D65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</mergeCells>
  <conditionalFormatting sqref="H13:H76">
    <cfRule type="cellIs" priority="1" dxfId="1" operator="equal" stopIfTrue="1">
      <formula>0</formula>
    </cfRule>
  </conditionalFormatting>
  <printOptions/>
  <pageMargins left="0.7874015748031497" right="0.21" top="0.5118110236220472" bottom="0.43307086614173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ミサトホームサービス</dc:creator>
  <cp:keywords/>
  <dc:description/>
  <cp:lastModifiedBy>yokohamaVISTA</cp:lastModifiedBy>
  <cp:lastPrinted>2012-08-24T01:34:20Z</cp:lastPrinted>
  <dcterms:created xsi:type="dcterms:W3CDTF">2007-12-09T01:49:24Z</dcterms:created>
  <dcterms:modified xsi:type="dcterms:W3CDTF">2012-10-03T14:54:47Z</dcterms:modified>
  <cp:category/>
  <cp:version/>
  <cp:contentType/>
  <cp:contentStatus/>
</cp:coreProperties>
</file>